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ouis\OneDrive\Dokument\Isgrena samfällighet\"/>
    </mc:Choice>
  </mc:AlternateContent>
  <xr:revisionPtr revIDLastSave="0" documentId="13_ncr:1_{88FCDF97-D738-4069-B839-D7685D0F2FBD}" xr6:coauthVersionLast="47" xr6:coauthVersionMax="47" xr10:uidLastSave="{00000000-0000-0000-0000-000000000000}"/>
  <bookViews>
    <workbookView xWindow="14295" yWindow="0" windowWidth="14610" windowHeight="15585" xr2:uid="{E74B206F-538E-45E5-A513-AB137F9529C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C16" i="1"/>
  <c r="C20" i="1" s="1"/>
  <c r="C29" i="1" s="1"/>
  <c r="D20" i="1"/>
  <c r="D29" i="1" s="1"/>
  <c r="D8" i="1"/>
  <c r="C8" i="1"/>
  <c r="B20" i="1"/>
  <c r="B29" i="1" s="1"/>
  <c r="B8" i="1"/>
</calcChain>
</file>

<file path=xl/sharedStrings.xml><?xml version="1.0" encoding="utf-8"?>
<sst xmlns="http://schemas.openxmlformats.org/spreadsheetml/2006/main" count="33" uniqueCount="33">
  <si>
    <t>ISGRENA SAMFÄLLIGHETSFÖRENING</t>
  </si>
  <si>
    <t>BUDGET 2025</t>
  </si>
  <si>
    <t>716401-7118</t>
  </si>
  <si>
    <t>Inkomst- och utgiftsstat för år 2025</t>
  </si>
  <si>
    <t>INTÄKTER</t>
  </si>
  <si>
    <t>Samfällighetsavgift per fastighet</t>
  </si>
  <si>
    <t>Totalt för 44 fastigheter</t>
  </si>
  <si>
    <t>SUMMA INTÄKTER</t>
  </si>
  <si>
    <t>KOSTNADER</t>
  </si>
  <si>
    <t>Snöröjning, renhållning</t>
  </si>
  <si>
    <t>Elkostnader</t>
  </si>
  <si>
    <t>Avfallshantering Uppsala Vatten</t>
  </si>
  <si>
    <t>Bokföringslicens Visma eEkonomi</t>
  </si>
  <si>
    <t>Reparation och underhåll</t>
  </si>
  <si>
    <t>Försäkringar</t>
  </si>
  <si>
    <t>Bankkostnader</t>
  </si>
  <si>
    <t>Diverse kostnader</t>
  </si>
  <si>
    <t>NOT</t>
  </si>
  <si>
    <t>NOTER</t>
  </si>
  <si>
    <t>1   170000 för elarbete som måste göras i garaget</t>
  </si>
  <si>
    <t>ALT 2</t>
  </si>
  <si>
    <t>ALT 3</t>
  </si>
  <si>
    <t>1, 2, 3</t>
  </si>
  <si>
    <t>SUMMA KOSTNADER</t>
  </si>
  <si>
    <t>4   baseras på 2024 förbrukning</t>
  </si>
  <si>
    <t>Avskrivningar</t>
  </si>
  <si>
    <t>7   Markanläggningar enl. plan 106,260:- /år</t>
  </si>
  <si>
    <t>Lekplatsen avskrives på 10 år med 21,952:-/år</t>
  </si>
  <si>
    <t>Avsättning till underhållsfond</t>
  </si>
  <si>
    <t>ÅRETS RESULTAT</t>
  </si>
  <si>
    <t>2  + alternativ 1 elbilsladdning</t>
  </si>
  <si>
    <t>3   + total summa för alternativ 2 elprojekt laddstolpar</t>
  </si>
  <si>
    <t>6   det finns sparade medel för att kunna betala elarbete i garagen utan ytterligare finansiering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</si>
</sst>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92500-9EDD-4D2A-8904-8C415B700912}">
  <dimension ref="A1:E38"/>
  <sheetViews>
    <sheetView tabSelected="1" workbookViewId="0">
      <selection activeCell="C38" sqref="C38"/>
    </sheetView>
  </sheetViews>
  <sheetFormatPr defaultRowHeight="15" x14ac:dyDescent="0.25"/>
  <cols>
    <col min="1" max="1" width="32.7109375" bestFit="1" customWidth="1"/>
    <col min="3" max="3" width="12.85546875" bestFit="1" customWidth="1"/>
  </cols>
  <sheetData>
    <row r="1" spans="1:5" ht="24" x14ac:dyDescent="0.4">
      <c r="A1" s="1" t="s">
        <v>1</v>
      </c>
    </row>
    <row r="2" spans="1:5" x14ac:dyDescent="0.25">
      <c r="A2" t="s">
        <v>0</v>
      </c>
    </row>
    <row r="3" spans="1:5" x14ac:dyDescent="0.25">
      <c r="A3" t="s">
        <v>2</v>
      </c>
    </row>
    <row r="4" spans="1:5" x14ac:dyDescent="0.25">
      <c r="A4" s="2" t="s">
        <v>3</v>
      </c>
    </row>
    <row r="6" spans="1:5" x14ac:dyDescent="0.25">
      <c r="A6" s="2" t="s">
        <v>4</v>
      </c>
      <c r="C6" t="s">
        <v>20</v>
      </c>
      <c r="D6" t="s">
        <v>21</v>
      </c>
      <c r="E6" t="s">
        <v>17</v>
      </c>
    </row>
    <row r="7" spans="1:5" x14ac:dyDescent="0.25">
      <c r="A7" t="s">
        <v>5</v>
      </c>
      <c r="B7">
        <v>9000</v>
      </c>
      <c r="C7">
        <v>9000</v>
      </c>
      <c r="D7">
        <v>9000</v>
      </c>
    </row>
    <row r="8" spans="1:5" x14ac:dyDescent="0.25">
      <c r="A8" t="s">
        <v>6</v>
      </c>
      <c r="B8" s="3">
        <f>B7*44</f>
        <v>396000</v>
      </c>
      <c r="C8" s="3">
        <f>C7*44</f>
        <v>396000</v>
      </c>
      <c r="D8" s="3">
        <f>D7*44</f>
        <v>396000</v>
      </c>
    </row>
    <row r="9" spans="1:5" x14ac:dyDescent="0.25">
      <c r="A9" s="2" t="s">
        <v>7</v>
      </c>
      <c r="B9" s="2">
        <v>396000</v>
      </c>
      <c r="C9" s="2">
        <v>396000</v>
      </c>
      <c r="D9" s="2">
        <v>396000</v>
      </c>
    </row>
    <row r="11" spans="1:5" x14ac:dyDescent="0.25">
      <c r="A11" s="2" t="s">
        <v>8</v>
      </c>
    </row>
    <row r="12" spans="1:5" x14ac:dyDescent="0.25">
      <c r="A12" t="s">
        <v>9</v>
      </c>
      <c r="B12">
        <v>-32000</v>
      </c>
      <c r="C12">
        <v>-32000</v>
      </c>
      <c r="D12">
        <v>-32000</v>
      </c>
    </row>
    <row r="13" spans="1:5" x14ac:dyDescent="0.25">
      <c r="A13" t="s">
        <v>10</v>
      </c>
      <c r="B13">
        <v>-24000</v>
      </c>
      <c r="C13">
        <v>-24000</v>
      </c>
      <c r="D13">
        <v>-24000</v>
      </c>
      <c r="E13">
        <v>4</v>
      </c>
    </row>
    <row r="14" spans="1:5" x14ac:dyDescent="0.25">
      <c r="A14" t="s">
        <v>11</v>
      </c>
      <c r="B14">
        <v>-120000</v>
      </c>
      <c r="C14">
        <v>-120000</v>
      </c>
      <c r="D14">
        <v>-120000</v>
      </c>
    </row>
    <row r="15" spans="1:5" x14ac:dyDescent="0.25">
      <c r="A15" t="s">
        <v>12</v>
      </c>
      <c r="B15">
        <v>-3228</v>
      </c>
      <c r="C15">
        <v>-3228</v>
      </c>
      <c r="D15">
        <v>-3228</v>
      </c>
    </row>
    <row r="16" spans="1:5" x14ac:dyDescent="0.25">
      <c r="A16" t="s">
        <v>13</v>
      </c>
      <c r="B16">
        <v>-170000</v>
      </c>
      <c r="C16">
        <f>-402000-170000</f>
        <v>-572000</v>
      </c>
      <c r="D16">
        <f>-170000-72000-410000</f>
        <v>-652000</v>
      </c>
      <c r="E16" t="s">
        <v>22</v>
      </c>
    </row>
    <row r="17" spans="1:5" x14ac:dyDescent="0.25">
      <c r="A17" t="s">
        <v>14</v>
      </c>
      <c r="B17">
        <v>-5700</v>
      </c>
      <c r="C17">
        <v>-5700</v>
      </c>
      <c r="D17">
        <v>-5700</v>
      </c>
    </row>
    <row r="18" spans="1:5" x14ac:dyDescent="0.25">
      <c r="A18" t="s">
        <v>15</v>
      </c>
      <c r="B18">
        <v>-1640</v>
      </c>
      <c r="C18">
        <v>-1640</v>
      </c>
      <c r="D18">
        <v>-1640</v>
      </c>
    </row>
    <row r="19" spans="1:5" x14ac:dyDescent="0.25">
      <c r="A19" t="s">
        <v>16</v>
      </c>
      <c r="B19" s="3">
        <v>-20000</v>
      </c>
      <c r="C19" s="3">
        <v>-20000</v>
      </c>
      <c r="D19" s="3">
        <v>-20000</v>
      </c>
    </row>
    <row r="20" spans="1:5" x14ac:dyDescent="0.25">
      <c r="A20" s="2" t="s">
        <v>23</v>
      </c>
      <c r="B20" s="2">
        <f>SUM(B12:B19)</f>
        <v>-376568</v>
      </c>
      <c r="C20" s="2">
        <f>SUM(C12:C19)</f>
        <v>-778568</v>
      </c>
      <c r="D20" s="2">
        <f>SUM(D12:D19)</f>
        <v>-858568</v>
      </c>
    </row>
    <row r="25" spans="1:5" x14ac:dyDescent="0.25">
      <c r="A25" t="s">
        <v>25</v>
      </c>
      <c r="B25">
        <v>-128212</v>
      </c>
      <c r="C25">
        <v>-128212</v>
      </c>
      <c r="D25">
        <v>-128212</v>
      </c>
      <c r="E25">
        <v>7</v>
      </c>
    </row>
    <row r="27" spans="1:5" x14ac:dyDescent="0.25">
      <c r="A27" t="s">
        <v>28</v>
      </c>
      <c r="B27">
        <v>-30000</v>
      </c>
      <c r="C27">
        <v>-30000</v>
      </c>
      <c r="D27">
        <v>-30000</v>
      </c>
    </row>
    <row r="29" spans="1:5" x14ac:dyDescent="0.25">
      <c r="A29" s="2" t="s">
        <v>29</v>
      </c>
      <c r="B29" s="2">
        <f>B9+B20+B22+B23+B25+B27</f>
        <v>-138780</v>
      </c>
      <c r="C29" s="2">
        <f>C9+C20+C25+C27</f>
        <v>-540780</v>
      </c>
      <c r="D29" s="2">
        <f>D9+D20+D25+D27</f>
        <v>-620780</v>
      </c>
      <c r="E29">
        <v>6</v>
      </c>
    </row>
    <row r="31" spans="1:5" x14ac:dyDescent="0.25">
      <c r="A31" t="s">
        <v>18</v>
      </c>
    </row>
    <row r="32" spans="1:5" x14ac:dyDescent="0.25">
      <c r="A32" t="s">
        <v>19</v>
      </c>
    </row>
    <row r="33" spans="1:1" x14ac:dyDescent="0.25">
      <c r="A33" t="s">
        <v>30</v>
      </c>
    </row>
    <row r="34" spans="1:1" x14ac:dyDescent="0.25">
      <c r="A34" t="s">
        <v>31</v>
      </c>
    </row>
    <row r="35" spans="1:1" x14ac:dyDescent="0.25">
      <c r="A35" t="s">
        <v>24</v>
      </c>
    </row>
    <row r="36" spans="1:1" x14ac:dyDescent="0.25">
      <c r="A36" t="s">
        <v>32</v>
      </c>
    </row>
    <row r="37" spans="1:1" x14ac:dyDescent="0.25">
      <c r="A37" t="s">
        <v>26</v>
      </c>
    </row>
    <row r="38" spans="1:1" x14ac:dyDescent="0.25">
      <c r="A38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Wåhlin</dc:creator>
  <cp:lastModifiedBy>Louise Wåhlin</cp:lastModifiedBy>
  <dcterms:created xsi:type="dcterms:W3CDTF">2025-05-13T19:52:06Z</dcterms:created>
  <dcterms:modified xsi:type="dcterms:W3CDTF">2025-05-23T20:57:13Z</dcterms:modified>
</cp:coreProperties>
</file>